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050" windowHeight="945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40" i="2" l="1"/>
  <c r="C39" i="2"/>
  <c r="D4" i="2"/>
  <c r="D5" i="2" s="1"/>
  <c r="D6" i="2" s="1"/>
  <c r="D7" i="2" s="1"/>
  <c r="D8" i="2" s="1"/>
  <c r="D9" i="2" s="1"/>
  <c r="B46" i="2" s="1"/>
  <c r="F2" i="2"/>
  <c r="G2" i="2" s="1"/>
  <c r="H2" i="2" s="1"/>
  <c r="I2" i="2" s="1"/>
  <c r="J2" i="2" s="1"/>
  <c r="K2" i="2" s="1"/>
  <c r="I39" i="2" s="1"/>
  <c r="D46" i="2"/>
  <c r="E46" i="2"/>
  <c r="F46" i="2"/>
  <c r="G46" i="2"/>
  <c r="H46" i="2"/>
  <c r="I41" i="2"/>
  <c r="I42" i="2"/>
  <c r="I43" i="2"/>
  <c r="I44" i="2"/>
  <c r="I45" i="2"/>
  <c r="I46" i="2"/>
  <c r="D40" i="2"/>
  <c r="E40" i="2"/>
  <c r="F40" i="2"/>
  <c r="G40" i="2"/>
  <c r="H40" i="2"/>
  <c r="I40" i="2"/>
  <c r="C41" i="2"/>
  <c r="C42" i="2"/>
  <c r="C43" i="2"/>
  <c r="C44" i="2"/>
  <c r="C45" i="2"/>
  <c r="C46" i="2"/>
  <c r="C40" i="2"/>
  <c r="AD12" i="2" a="1"/>
  <c r="AD12" i="2" s="1"/>
  <c r="D41" i="2" s="1"/>
  <c r="AB36" i="2"/>
  <c r="AB35" i="2"/>
  <c r="AB34" i="2"/>
  <c r="AB33" i="2"/>
  <c r="AB32" i="2"/>
  <c r="AB31" i="2"/>
  <c r="AB27" i="2"/>
  <c r="AB26" i="2"/>
  <c r="AB22" i="2"/>
  <c r="AB21" i="2"/>
  <c r="AB17" i="2"/>
  <c r="AB16" i="2"/>
  <c r="AB15" i="2"/>
  <c r="AB14" i="2"/>
  <c r="AB13" i="2"/>
  <c r="AB12" i="2"/>
  <c r="H39" i="2" l="1"/>
  <c r="D39" i="2"/>
  <c r="B44" i="2"/>
  <c r="B43" i="2"/>
  <c r="F39" i="2"/>
  <c r="B42" i="2"/>
  <c r="G39" i="2"/>
  <c r="E39" i="2"/>
  <c r="B45" i="2"/>
  <c r="B41" i="2"/>
  <c r="AD31" i="2"/>
  <c r="H44" i="2" s="1"/>
  <c r="AD23" i="2"/>
  <c r="E43" i="2" s="1"/>
  <c r="AD15" i="2"/>
  <c r="G41" i="2" s="1"/>
  <c r="AD34" i="2"/>
  <c r="F45" i="2" s="1"/>
  <c r="AD30" i="2"/>
  <c r="G44" i="2" s="1"/>
  <c r="AD26" i="2"/>
  <c r="H43" i="2" s="1"/>
  <c r="AD22" i="2"/>
  <c r="D43" i="2" s="1"/>
  <c r="AD18" i="2"/>
  <c r="E42" i="2" s="1"/>
  <c r="AD14" i="2"/>
  <c r="F41" i="2" s="1"/>
  <c r="AD35" i="2"/>
  <c r="G45" i="2" s="1"/>
  <c r="AD19" i="2"/>
  <c r="F42" i="2" s="1"/>
  <c r="AD33" i="2"/>
  <c r="E45" i="2" s="1"/>
  <c r="AD29" i="2"/>
  <c r="F44" i="2" s="1"/>
  <c r="AD25" i="2"/>
  <c r="G43" i="2" s="1"/>
  <c r="AD21" i="2"/>
  <c r="H42" i="2" s="1"/>
  <c r="AD17" i="2"/>
  <c r="D42" i="2" s="1"/>
  <c r="AD13" i="2"/>
  <c r="E41" i="2" s="1"/>
  <c r="AD27" i="2"/>
  <c r="D44" i="2" s="1"/>
  <c r="AD36" i="2"/>
  <c r="H45" i="2" s="1"/>
  <c r="AD32" i="2"/>
  <c r="D45" i="2" s="1"/>
  <c r="AD28" i="2"/>
  <c r="E44" i="2" s="1"/>
  <c r="AD24" i="2"/>
  <c r="F43" i="2" s="1"/>
  <c r="AD20" i="2"/>
  <c r="G42" i="2" s="1"/>
  <c r="AD16" i="2"/>
  <c r="H41" i="2" s="1"/>
</calcChain>
</file>

<file path=xl/sharedStrings.xml><?xml version="1.0" encoding="utf-8"?>
<sst xmlns="http://schemas.openxmlformats.org/spreadsheetml/2006/main" count="10" uniqueCount="8">
  <si>
    <t>y [m]</t>
    <phoneticPr fontId="1"/>
  </si>
  <si>
    <t>x [m]</t>
    <phoneticPr fontId="1"/>
  </si>
  <si>
    <t>水頭分布
（解析結果）</t>
    <rPh sb="0" eb="2">
      <t>スイトウ</t>
    </rPh>
    <rPh sb="2" eb="4">
      <t>ブンプ</t>
    </rPh>
    <rPh sb="6" eb="8">
      <t>カイセキ</t>
    </rPh>
    <rPh sb="8" eb="10">
      <t>ケッカ</t>
    </rPh>
    <phoneticPr fontId="1"/>
  </si>
  <si>
    <t>Δx = Δy
(= L/6)</t>
    <phoneticPr fontId="1"/>
  </si>
  <si>
    <t>境界条件と
節点番号</t>
    <rPh sb="0" eb="2">
      <t>キョウカイ</t>
    </rPh>
    <rPh sb="2" eb="4">
      <t>ジョウケン</t>
    </rPh>
    <rPh sb="6" eb="7">
      <t>フシ</t>
    </rPh>
    <rPh sb="7" eb="8">
      <t>テン</t>
    </rPh>
    <rPh sb="8" eb="10">
      <t>バンゴウ</t>
    </rPh>
    <phoneticPr fontId="1"/>
  </si>
  <si>
    <t>A</t>
    <phoneticPr fontId="1"/>
  </si>
  <si>
    <t>h [m]</t>
    <phoneticPr fontId="1"/>
  </si>
  <si>
    <t>b [m]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</si>
</sst>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81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FF"/>
      <name val="Times New Roman"/>
      <family val="1"/>
    </font>
    <font>
      <sz val="11"/>
      <color theme="0"/>
      <name val="Times New Roman"/>
      <family val="1"/>
    </font>
    <font>
      <sz val="11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181" fontId="5" fillId="4" borderId="1" xfId="0" applyNumberFormat="1" applyFont="1" applyFill="1" applyBorder="1">
      <alignment vertical="center"/>
    </xf>
    <xf numFmtId="181" fontId="3" fillId="4" borderId="1" xfId="0" applyNumberFormat="1" applyFont="1" applyFill="1" applyBorder="1">
      <alignment vertical="center"/>
    </xf>
    <xf numFmtId="181" fontId="3" fillId="6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6" fillId="8" borderId="1" xfId="0" applyFont="1" applyFill="1" applyBorder="1">
      <alignment vertical="center"/>
    </xf>
    <xf numFmtId="181" fontId="6" fillId="8" borderId="1" xfId="0" applyNumberFormat="1" applyFont="1" applyFill="1" applyBorder="1">
      <alignment vertical="center"/>
    </xf>
    <xf numFmtId="0" fontId="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81" fontId="3" fillId="9" borderId="1" xfId="0" applyNumberFormat="1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 wrapText="1"/>
    </xf>
    <xf numFmtId="181" fontId="3" fillId="2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全水頭の分布</a:t>
            </a:r>
          </a:p>
        </c:rich>
      </c:tx>
      <c:layout/>
      <c:overlay val="0"/>
    </c:title>
    <c:autoTitleDeleted val="0"/>
    <c:view3D>
      <c:rotX val="30"/>
      <c:rotY val="3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Sheet2!$B$40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Sheet2!$C$40:$I$40</c:f>
              <c:numCache>
                <c:formatCode>0.0_ </c:formatCode>
                <c:ptCount val="7"/>
                <c:pt idx="0">
                  <c:v>8.4853000000000005</c:v>
                </c:pt>
                <c:pt idx="1">
                  <c:v>7.81</c:v>
                </c:pt>
                <c:pt idx="2">
                  <c:v>7.2111000000000001</c:v>
                </c:pt>
                <c:pt idx="3">
                  <c:v>6.7080000000000002</c:v>
                </c:pt>
                <c:pt idx="4">
                  <c:v>6.3250000000000002</c:v>
                </c:pt>
                <c:pt idx="5">
                  <c:v>6.0830000000000002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Sheet2!$B$41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Sheet2!$C$41:$I$41</c:f>
              <c:numCache>
                <c:formatCode>0.0_ </c:formatCode>
                <c:ptCount val="7"/>
                <c:pt idx="0">
                  <c:v>7.81</c:v>
                </c:pt>
                <c:pt idx="1">
                  <c:v>7.2452160334110323</c:v>
                </c:pt>
                <c:pt idx="2">
                  <c:v>6.6804320668220676</c:v>
                </c:pt>
                <c:pt idx="3">
                  <c:v>6.156023597513598</c:v>
                </c:pt>
                <c:pt idx="4">
                  <c:v>5.6973171173271178</c:v>
                </c:pt>
                <c:pt idx="5">
                  <c:v>5.3156532051282053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Sheet2!$B$42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Sheet2!$C$42:$I$42</c:f>
              <c:numCache>
                <c:formatCode>0.0_ </c:formatCode>
                <c:ptCount val="7"/>
                <c:pt idx="0">
                  <c:v>7.2111000000000001</c:v>
                </c:pt>
                <c:pt idx="1">
                  <c:v>6.6804320668220667</c:v>
                </c:pt>
                <c:pt idx="2">
                  <c:v>6.1093886363636374</c:v>
                </c:pt>
                <c:pt idx="3">
                  <c:v>5.5383452059052036</c:v>
                </c:pt>
                <c:pt idx="4">
                  <c:v>4.9925916666666668</c:v>
                </c:pt>
                <c:pt idx="5">
                  <c:v>4.4822957031857031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Sheet2!$B$43</c:f>
              <c:strCache>
                <c:ptCount val="1"/>
                <c:pt idx="0">
                  <c:v>15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Sheet2!$C$43:$I$43</c:f>
              <c:numCache>
                <c:formatCode>0.0_ </c:formatCode>
                <c:ptCount val="7"/>
                <c:pt idx="0">
                  <c:v>6.7080000000000002</c:v>
                </c:pt>
                <c:pt idx="1">
                  <c:v>6.1560235975135962</c:v>
                </c:pt>
                <c:pt idx="2">
                  <c:v>5.5383452059052063</c:v>
                </c:pt>
                <c:pt idx="3">
                  <c:v>4.8953769230769222</c:v>
                </c:pt>
                <c:pt idx="4">
                  <c:v>4.2524086402486407</c:v>
                </c:pt>
                <c:pt idx="5">
                  <c:v>3.620937940947941</c:v>
                </c:pt>
                <c:pt idx="6">
                  <c:v>3</c:v>
                </c:pt>
              </c:numCache>
            </c:numRef>
          </c:val>
        </c:ser>
        <c:ser>
          <c:idx val="4"/>
          <c:order val="4"/>
          <c:tx>
            <c:strRef>
              <c:f>Sheet2!$B$44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Sheet2!$C$44:$I$44</c:f>
              <c:numCache>
                <c:formatCode>0.0_ </c:formatCode>
                <c:ptCount val="7"/>
                <c:pt idx="0">
                  <c:v>6.3250000000000002</c:v>
                </c:pt>
                <c:pt idx="1">
                  <c:v>5.6973171173271169</c:v>
                </c:pt>
                <c:pt idx="2">
                  <c:v>4.9925916666666668</c:v>
                </c:pt>
                <c:pt idx="3">
                  <c:v>4.2524086402486407</c:v>
                </c:pt>
                <c:pt idx="4">
                  <c:v>3.5007280303030308</c:v>
                </c:pt>
                <c:pt idx="5">
                  <c:v>2.7490474203574209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Sheet2!$B$45</c:f>
              <c:strCache>
                <c:ptCount val="1"/>
                <c:pt idx="0">
                  <c:v>25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Sheet2!$C$45:$I$45</c:f>
              <c:numCache>
                <c:formatCode>0.0_ </c:formatCode>
                <c:ptCount val="7"/>
                <c:pt idx="0">
                  <c:v>6.0830000000000002</c:v>
                </c:pt>
                <c:pt idx="1">
                  <c:v>5.3156532051282044</c:v>
                </c:pt>
                <c:pt idx="2">
                  <c:v>4.4822957031857031</c:v>
                </c:pt>
                <c:pt idx="3">
                  <c:v>3.620937940947941</c:v>
                </c:pt>
                <c:pt idx="4">
                  <c:v>2.7490474203574204</c:v>
                </c:pt>
                <c:pt idx="5">
                  <c:v>1.87452371017871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Sheet2!$B$46</c:f>
              <c:strCache>
                <c:ptCount val="1"/>
                <c:pt idx="0">
                  <c:v>30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Sheet2!$C$46:$I$46</c:f>
              <c:numCache>
                <c:formatCode>0.0_ 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bandFmts/>
        <c:axId val="48399104"/>
        <c:axId val="48400640"/>
        <c:axId val="72287104"/>
      </c:surface3DChart>
      <c:catAx>
        <c:axId val="483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 [m]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400640"/>
        <c:crosses val="autoZero"/>
        <c:auto val="1"/>
        <c:lblAlgn val="ctr"/>
        <c:lblOffset val="100"/>
        <c:noMultiLvlLbl val="0"/>
      </c:catAx>
      <c:valAx>
        <c:axId val="4840064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全水頭</a:t>
                </a:r>
                <a:r>
                  <a:rPr lang="ja-JP" altLang="en-US" baseline="0"/>
                  <a:t> </a:t>
                </a:r>
                <a:r>
                  <a:rPr lang="en-US" altLang="ja-JP"/>
                  <a:t>[m]</a:t>
                </a:r>
                <a:endParaRPr lang="ja-JP" altLang="en-US"/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crossAx val="48399104"/>
        <c:crosses val="autoZero"/>
        <c:crossBetween val="midCat"/>
      </c:valAx>
      <c:serAx>
        <c:axId val="72287104"/>
        <c:scaling>
          <c:orientation val="maxMin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y [m]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61540671432807303"/>
              <c:y val="0.70770452713018728"/>
            </c:manualLayout>
          </c:layout>
          <c:overlay val="0"/>
        </c:title>
        <c:majorTickMark val="out"/>
        <c:minorTickMark val="none"/>
        <c:tickLblPos val="nextTo"/>
        <c:crossAx val="48400640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spPr>
    <a:effectLst>
      <a:glow rad="127000">
        <a:schemeClr val="bg1"/>
      </a:glow>
    </a:effectLst>
    <a:scene3d>
      <a:camera prst="orthographicFront"/>
      <a:lightRig rig="threePt" dir="t"/>
    </a:scene3d>
    <a:sp3d prstMaterial="matte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全水頭の分布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tx>
            <c:strRef>
              <c:f>Sheet2!$B$40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Sheet2!$C$40:$I$40</c:f>
              <c:numCache>
                <c:formatCode>0.0_ </c:formatCode>
                <c:ptCount val="7"/>
                <c:pt idx="0">
                  <c:v>8.4853000000000005</c:v>
                </c:pt>
                <c:pt idx="1">
                  <c:v>7.81</c:v>
                </c:pt>
                <c:pt idx="2">
                  <c:v>7.2111000000000001</c:v>
                </c:pt>
                <c:pt idx="3">
                  <c:v>6.7080000000000002</c:v>
                </c:pt>
                <c:pt idx="4">
                  <c:v>6.3250000000000002</c:v>
                </c:pt>
                <c:pt idx="5">
                  <c:v>6.0830000000000002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Sheet2!$B$41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Sheet2!$C$41:$I$41</c:f>
              <c:numCache>
                <c:formatCode>0.0_ </c:formatCode>
                <c:ptCount val="7"/>
                <c:pt idx="0">
                  <c:v>7.81</c:v>
                </c:pt>
                <c:pt idx="1">
                  <c:v>7.2452160334110323</c:v>
                </c:pt>
                <c:pt idx="2">
                  <c:v>6.6804320668220676</c:v>
                </c:pt>
                <c:pt idx="3">
                  <c:v>6.156023597513598</c:v>
                </c:pt>
                <c:pt idx="4">
                  <c:v>5.6973171173271178</c:v>
                </c:pt>
                <c:pt idx="5">
                  <c:v>5.3156532051282053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Sheet2!$B$42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Sheet2!$C$42:$I$42</c:f>
              <c:numCache>
                <c:formatCode>0.0_ </c:formatCode>
                <c:ptCount val="7"/>
                <c:pt idx="0">
                  <c:v>7.2111000000000001</c:v>
                </c:pt>
                <c:pt idx="1">
                  <c:v>6.6804320668220667</c:v>
                </c:pt>
                <c:pt idx="2">
                  <c:v>6.1093886363636374</c:v>
                </c:pt>
                <c:pt idx="3">
                  <c:v>5.5383452059052036</c:v>
                </c:pt>
                <c:pt idx="4">
                  <c:v>4.9925916666666668</c:v>
                </c:pt>
                <c:pt idx="5">
                  <c:v>4.4822957031857031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Sheet2!$B$43</c:f>
              <c:strCache>
                <c:ptCount val="1"/>
                <c:pt idx="0">
                  <c:v>15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Sheet2!$C$43:$I$43</c:f>
              <c:numCache>
                <c:formatCode>0.0_ </c:formatCode>
                <c:ptCount val="7"/>
                <c:pt idx="0">
                  <c:v>6.7080000000000002</c:v>
                </c:pt>
                <c:pt idx="1">
                  <c:v>6.1560235975135962</c:v>
                </c:pt>
                <c:pt idx="2">
                  <c:v>5.5383452059052063</c:v>
                </c:pt>
                <c:pt idx="3">
                  <c:v>4.8953769230769222</c:v>
                </c:pt>
                <c:pt idx="4">
                  <c:v>4.2524086402486407</c:v>
                </c:pt>
                <c:pt idx="5">
                  <c:v>3.620937940947941</c:v>
                </c:pt>
                <c:pt idx="6">
                  <c:v>3</c:v>
                </c:pt>
              </c:numCache>
            </c:numRef>
          </c:val>
        </c:ser>
        <c:ser>
          <c:idx val="4"/>
          <c:order val="4"/>
          <c:tx>
            <c:strRef>
              <c:f>Sheet2!$B$44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Sheet2!$C$44:$I$44</c:f>
              <c:numCache>
                <c:formatCode>0.0_ </c:formatCode>
                <c:ptCount val="7"/>
                <c:pt idx="0">
                  <c:v>6.3250000000000002</c:v>
                </c:pt>
                <c:pt idx="1">
                  <c:v>5.6973171173271169</c:v>
                </c:pt>
                <c:pt idx="2">
                  <c:v>4.9925916666666668</c:v>
                </c:pt>
                <c:pt idx="3">
                  <c:v>4.2524086402486407</c:v>
                </c:pt>
                <c:pt idx="4">
                  <c:v>3.5007280303030308</c:v>
                </c:pt>
                <c:pt idx="5">
                  <c:v>2.7490474203574209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Sheet2!$B$45</c:f>
              <c:strCache>
                <c:ptCount val="1"/>
                <c:pt idx="0">
                  <c:v>25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Sheet2!$C$45:$I$45</c:f>
              <c:numCache>
                <c:formatCode>0.0_ </c:formatCode>
                <c:ptCount val="7"/>
                <c:pt idx="0">
                  <c:v>6.0830000000000002</c:v>
                </c:pt>
                <c:pt idx="1">
                  <c:v>5.3156532051282044</c:v>
                </c:pt>
                <c:pt idx="2">
                  <c:v>4.4822957031857031</c:v>
                </c:pt>
                <c:pt idx="3">
                  <c:v>3.620937940947941</c:v>
                </c:pt>
                <c:pt idx="4">
                  <c:v>2.7490474203574204</c:v>
                </c:pt>
                <c:pt idx="5">
                  <c:v>1.87452371017871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Sheet2!$B$46</c:f>
              <c:strCache>
                <c:ptCount val="1"/>
                <c:pt idx="0">
                  <c:v>30</c:v>
                </c:pt>
              </c:strCache>
            </c:strRef>
          </c:tx>
          <c:cat>
            <c:numRef>
              <c:f>Sheet2!$C$39:$I$39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Sheet2!$C$46:$I$46</c:f>
              <c:numCache>
                <c:formatCode>0.0_ 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bandFmts/>
        <c:axId val="54839552"/>
        <c:axId val="55193600"/>
        <c:axId val="56147456"/>
      </c:surfaceChart>
      <c:catAx>
        <c:axId val="5483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 [m]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193600"/>
        <c:crosses val="autoZero"/>
        <c:auto val="1"/>
        <c:lblAlgn val="ctr"/>
        <c:lblOffset val="100"/>
        <c:noMultiLvlLbl val="0"/>
      </c:catAx>
      <c:valAx>
        <c:axId val="5519360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 [m]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7414689936472485"/>
              <c:y val="0.39917626572837944"/>
            </c:manualLayout>
          </c:layout>
          <c:overlay val="0"/>
        </c:title>
        <c:numFmt formatCode="0.0_ " sourceLinked="1"/>
        <c:majorTickMark val="out"/>
        <c:minorTickMark val="none"/>
        <c:tickLblPos val="none"/>
        <c:crossAx val="54839552"/>
        <c:crosses val="autoZero"/>
        <c:crossBetween val="midCat"/>
      </c:valAx>
      <c:serAx>
        <c:axId val="56147456"/>
        <c:scaling>
          <c:orientation val="maxMin"/>
        </c:scaling>
        <c:delete val="0"/>
        <c:axPos val="b"/>
        <c:majorTickMark val="out"/>
        <c:minorTickMark val="none"/>
        <c:tickLblPos val="nextTo"/>
        <c:crossAx val="55193600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101871</xdr:colOff>
      <xdr:row>36</xdr:row>
      <xdr:rowOff>112227</xdr:rowOff>
    </xdr:from>
    <xdr:to>
      <xdr:col>25</xdr:col>
      <xdr:colOff>132517</xdr:colOff>
      <xdr:row>54</xdr:row>
      <xdr:rowOff>182217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225281</xdr:colOff>
      <xdr:row>36</xdr:row>
      <xdr:rowOff>122993</xdr:rowOff>
    </xdr:from>
    <xdr:to>
      <xdr:col>35</xdr:col>
      <xdr:colOff>298168</xdr:colOff>
      <xdr:row>54</xdr:row>
      <xdr:rowOff>170114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148922</xdr:colOff>
      <xdr:row>5</xdr:row>
      <xdr:rowOff>120262</xdr:rowOff>
    </xdr:from>
    <xdr:to>
      <xdr:col>14</xdr:col>
      <xdr:colOff>200147</xdr:colOff>
      <xdr:row>6</xdr:row>
      <xdr:rowOff>182216</xdr:rowOff>
    </xdr:to>
    <xdr:sp macro="" textlink="">
      <xdr:nvSpPr>
        <xdr:cNvPr id="11" name="四角形吹き出し 10"/>
        <xdr:cNvSpPr/>
      </xdr:nvSpPr>
      <xdr:spPr>
        <a:xfrm>
          <a:off x="5068792" y="1072762"/>
          <a:ext cx="846355" cy="252454"/>
        </a:xfrm>
        <a:prstGeom prst="wedgeRectCallout">
          <a:avLst>
            <a:gd name="adj1" fmla="val -127063"/>
            <a:gd name="adj2" fmla="val -32945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節点番号</a:t>
          </a:r>
        </a:p>
      </xdr:txBody>
    </xdr:sp>
    <xdr:clientData/>
  </xdr:twoCellAnchor>
  <xdr:twoCellAnchor>
    <xdr:from>
      <xdr:col>11</xdr:col>
      <xdr:colOff>236003</xdr:colOff>
      <xdr:row>3</xdr:row>
      <xdr:rowOff>24847</xdr:rowOff>
    </xdr:from>
    <xdr:to>
      <xdr:col>16</xdr:col>
      <xdr:colOff>215347</xdr:colOff>
      <xdr:row>4</xdr:row>
      <xdr:rowOff>119269</xdr:rowOff>
    </xdr:to>
    <xdr:sp macro="" textlink="">
      <xdr:nvSpPr>
        <xdr:cNvPr id="12" name="四角形吹き出し 11"/>
        <xdr:cNvSpPr/>
      </xdr:nvSpPr>
      <xdr:spPr>
        <a:xfrm>
          <a:off x="5155873" y="596347"/>
          <a:ext cx="1304561" cy="284922"/>
        </a:xfrm>
        <a:prstGeom prst="wedgeRectCallout">
          <a:avLst>
            <a:gd name="adj1" fmla="val -69496"/>
            <a:gd name="adj2" fmla="val -22290"/>
          </a:avLst>
        </a:prstGeom>
        <a:solidFill>
          <a:srgbClr val="66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境界条件（全水頭</a:t>
          </a:r>
          <a:r>
            <a:rPr kumimoji="1" lang="en-US" altLang="ja-JP"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h</a:t>
          </a:r>
          <a:r>
            <a:rPr kumimoji="1" lang="ja-JP" altLang="en-US"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）</a:t>
          </a:r>
        </a:p>
      </xdr:txBody>
    </xdr:sp>
    <xdr:clientData/>
  </xdr:twoCellAnchor>
  <xdr:twoCellAnchor>
    <xdr:from>
      <xdr:col>0</xdr:col>
      <xdr:colOff>190504</xdr:colOff>
      <xdr:row>3</xdr:row>
      <xdr:rowOff>50784</xdr:rowOff>
    </xdr:from>
    <xdr:to>
      <xdr:col>1</xdr:col>
      <xdr:colOff>231918</xdr:colOff>
      <xdr:row>5</xdr:row>
      <xdr:rowOff>121820</xdr:rowOff>
    </xdr:to>
    <xdr:sp macro="" textlink="">
      <xdr:nvSpPr>
        <xdr:cNvPr id="13" name="四角形吹き出し 12"/>
        <xdr:cNvSpPr/>
      </xdr:nvSpPr>
      <xdr:spPr>
        <a:xfrm>
          <a:off x="190504" y="622284"/>
          <a:ext cx="629479" cy="452036"/>
        </a:xfrm>
        <a:prstGeom prst="wedgeRectCallout">
          <a:avLst>
            <a:gd name="adj1" fmla="val 32388"/>
            <a:gd name="adj2" fmla="val -101963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メッシュ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サイズ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264165</xdr:colOff>
      <xdr:row>1</xdr:row>
      <xdr:rowOff>19878</xdr:rowOff>
    </xdr:from>
    <xdr:to>
      <xdr:col>14</xdr:col>
      <xdr:colOff>24848</xdr:colOff>
      <xdr:row>2</xdr:row>
      <xdr:rowOff>114300</xdr:rowOff>
    </xdr:to>
    <xdr:sp macro="" textlink="">
      <xdr:nvSpPr>
        <xdr:cNvPr id="14" name="四角形吹き出し 13"/>
        <xdr:cNvSpPr/>
      </xdr:nvSpPr>
      <xdr:spPr>
        <a:xfrm>
          <a:off x="5184035" y="210378"/>
          <a:ext cx="555813" cy="284922"/>
        </a:xfrm>
        <a:prstGeom prst="wedgeRectCallout">
          <a:avLst>
            <a:gd name="adj1" fmla="val -93339"/>
            <a:gd name="adj2" fmla="val -19383"/>
          </a:avLst>
        </a:prstGeom>
        <a:solidFill>
          <a:schemeClr val="tx1">
            <a:lumMod val="75000"/>
            <a:lumOff val="2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座標</a:t>
          </a:r>
        </a:p>
      </xdr:txBody>
    </xdr:sp>
    <xdr:clientData/>
  </xdr:twoCellAnchor>
  <xdr:twoCellAnchor>
    <xdr:from>
      <xdr:col>19</xdr:col>
      <xdr:colOff>256761</xdr:colOff>
      <xdr:row>5</xdr:row>
      <xdr:rowOff>74543</xdr:rowOff>
    </xdr:from>
    <xdr:to>
      <xdr:col>24</xdr:col>
      <xdr:colOff>140805</xdr:colOff>
      <xdr:row>7</xdr:row>
      <xdr:rowOff>167308</xdr:rowOff>
    </xdr:to>
    <xdr:sp macro="" textlink="">
      <xdr:nvSpPr>
        <xdr:cNvPr id="15" name="四角形吹き出し 14"/>
        <xdr:cNvSpPr/>
      </xdr:nvSpPr>
      <xdr:spPr>
        <a:xfrm>
          <a:off x="7296978" y="1027043"/>
          <a:ext cx="1209262" cy="473765"/>
        </a:xfrm>
        <a:prstGeom prst="wedgeRectCallout">
          <a:avLst>
            <a:gd name="adj1" fmla="val -28795"/>
            <a:gd name="adj2" fmla="val 125274"/>
          </a:avLst>
        </a:prstGeom>
        <a:solidFill>
          <a:schemeClr val="tx1">
            <a:lumMod val="75000"/>
            <a:lumOff val="2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差分方程式</a:t>
          </a:r>
          <a:endParaRPr lang="ja-JP" altLang="ja-JP" sz="1000">
            <a:effectLst/>
          </a:endParaRPr>
        </a:p>
        <a:p>
          <a:pPr algn="ctr"/>
          <a:r>
            <a:rPr kumimoji="1" lang="en-US" altLang="ja-JP" sz="100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Ah</a:t>
          </a:r>
          <a:r>
            <a:rPr kumimoji="1" lang="en-US" altLang="ja-JP" sz="1000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= b</a:t>
          </a:r>
          <a:r>
            <a:rPr kumimoji="1" lang="ja-JP" altLang="en-US" sz="1000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の係数行列</a:t>
          </a:r>
          <a:endParaRPr kumimoji="1" lang="en-US" altLang="ja-JP" sz="1000" baseline="0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25</xdr:col>
      <xdr:colOff>173919</xdr:colOff>
      <xdr:row>5</xdr:row>
      <xdr:rowOff>86138</xdr:rowOff>
    </xdr:from>
    <xdr:to>
      <xdr:col>29</xdr:col>
      <xdr:colOff>8267</xdr:colOff>
      <xdr:row>7</xdr:row>
      <xdr:rowOff>178903</xdr:rowOff>
    </xdr:to>
    <xdr:sp macro="" textlink="">
      <xdr:nvSpPr>
        <xdr:cNvPr id="16" name="四角形吹き出し 15"/>
        <xdr:cNvSpPr/>
      </xdr:nvSpPr>
      <xdr:spPr>
        <a:xfrm>
          <a:off x="8804397" y="1038638"/>
          <a:ext cx="1093305" cy="473765"/>
        </a:xfrm>
        <a:prstGeom prst="wedgeRectCallout">
          <a:avLst>
            <a:gd name="adj1" fmla="val -3795"/>
            <a:gd name="adj2" fmla="val 125274"/>
          </a:avLst>
        </a:prstGeom>
        <a:solidFill>
          <a:schemeClr val="tx1">
            <a:lumMod val="75000"/>
            <a:lumOff val="2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境界条件で与えられるベクトル</a:t>
          </a:r>
          <a:endParaRPr kumimoji="1" lang="en-US" altLang="ja-JP" sz="1000" baseline="0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29</xdr:col>
      <xdr:colOff>152388</xdr:colOff>
      <xdr:row>5</xdr:row>
      <xdr:rowOff>97734</xdr:rowOff>
    </xdr:from>
    <xdr:to>
      <xdr:col>31</xdr:col>
      <xdr:colOff>433998</xdr:colOff>
      <xdr:row>7</xdr:row>
      <xdr:rowOff>190499</xdr:rowOff>
    </xdr:to>
    <xdr:sp macro="" textlink="">
      <xdr:nvSpPr>
        <xdr:cNvPr id="17" name="四角形吹き出し 16"/>
        <xdr:cNvSpPr/>
      </xdr:nvSpPr>
      <xdr:spPr>
        <a:xfrm>
          <a:off x="10041823" y="1050234"/>
          <a:ext cx="1093305" cy="473765"/>
        </a:xfrm>
        <a:prstGeom prst="wedgeRectCallout">
          <a:avLst>
            <a:gd name="adj1" fmla="val -42431"/>
            <a:gd name="adj2" fmla="val 123526"/>
          </a:avLst>
        </a:prstGeom>
        <a:solidFill>
          <a:schemeClr val="tx1">
            <a:lumMod val="75000"/>
            <a:lumOff val="2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各節点の全水頭（解析解）</a:t>
          </a:r>
          <a:endParaRPr kumimoji="1" lang="en-US" altLang="ja-JP" sz="1000" baseline="0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215347</xdr:colOff>
      <xdr:row>47</xdr:row>
      <xdr:rowOff>49695</xdr:rowOff>
    </xdr:from>
    <xdr:to>
      <xdr:col>4</xdr:col>
      <xdr:colOff>480392</xdr:colOff>
      <xdr:row>49</xdr:row>
      <xdr:rowOff>142460</xdr:rowOff>
    </xdr:to>
    <xdr:sp macro="" textlink="">
      <xdr:nvSpPr>
        <xdr:cNvPr id="18" name="四角形吹き出し 17"/>
        <xdr:cNvSpPr/>
      </xdr:nvSpPr>
      <xdr:spPr>
        <a:xfrm>
          <a:off x="1134717" y="9003195"/>
          <a:ext cx="1093305" cy="473765"/>
        </a:xfrm>
        <a:prstGeom prst="wedgeRectCallout">
          <a:avLst>
            <a:gd name="adj1" fmla="val -23492"/>
            <a:gd name="adj2" fmla="val -89761"/>
          </a:avLst>
        </a:prstGeom>
        <a:solidFill>
          <a:schemeClr val="tx1">
            <a:lumMod val="75000"/>
            <a:lumOff val="2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境界と内部の全水頭データ</a:t>
          </a:r>
          <a:endParaRPr kumimoji="1" lang="en-US" altLang="ja-JP" sz="1000" baseline="0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zoomScale="115" zoomScaleNormal="115" workbookViewId="0">
      <selection activeCell="AJ44" sqref="AJ44"/>
    </sheetView>
  </sheetViews>
  <sheetFormatPr defaultRowHeight="15" x14ac:dyDescent="0.15"/>
  <cols>
    <col min="1" max="1" width="7.75" style="7" bestFit="1" customWidth="1"/>
    <col min="2" max="2" width="4.375" style="7" bestFit="1" customWidth="1"/>
    <col min="3" max="3" width="5.5" style="7" bestFit="1" customWidth="1"/>
    <col min="4" max="4" width="5.375" style="7" bestFit="1" customWidth="1"/>
    <col min="5" max="8" width="6.375" style="7" bestFit="1" customWidth="1"/>
    <col min="9" max="11" width="5.375" style="7" bestFit="1" customWidth="1"/>
    <col min="12" max="27" width="3.5" style="7" bestFit="1" customWidth="1"/>
    <col min="28" max="28" width="6.125" style="7" bestFit="1" customWidth="1"/>
    <col min="29" max="29" width="3.5" style="7" bestFit="1" customWidth="1"/>
    <col min="30" max="30" width="5.5" style="7" bestFit="1" customWidth="1"/>
    <col min="31" max="31" width="5.125" style="7" bestFit="1" customWidth="1"/>
    <col min="32" max="32" width="11.375" style="7" bestFit="1" customWidth="1"/>
    <col min="33" max="33" width="4.25" style="7" customWidth="1"/>
    <col min="34" max="34" width="5.5" style="7" bestFit="1" customWidth="1"/>
    <col min="35" max="16384" width="9" style="7"/>
  </cols>
  <sheetData>
    <row r="1" spans="1:30" x14ac:dyDescent="0.15">
      <c r="A1" s="20" t="s">
        <v>3</v>
      </c>
      <c r="B1" s="21">
        <v>5</v>
      </c>
      <c r="C1" s="14" t="s">
        <v>4</v>
      </c>
      <c r="D1" s="15"/>
      <c r="E1" s="10" t="s">
        <v>1</v>
      </c>
      <c r="F1" s="11"/>
      <c r="G1" s="11"/>
      <c r="H1" s="11"/>
      <c r="I1" s="11"/>
      <c r="J1" s="11"/>
      <c r="K1" s="11"/>
    </row>
    <row r="2" spans="1:30" x14ac:dyDescent="0.15">
      <c r="A2" s="12"/>
      <c r="B2" s="12"/>
      <c r="C2" s="16"/>
      <c r="D2" s="17"/>
      <c r="E2" s="8">
        <v>0</v>
      </c>
      <c r="F2" s="9">
        <f>E2+$B$1</f>
        <v>5</v>
      </c>
      <c r="G2" s="9">
        <f>F2+$B$1</f>
        <v>10</v>
      </c>
      <c r="H2" s="9">
        <f>G2+$B$1</f>
        <v>15</v>
      </c>
      <c r="I2" s="9">
        <f>H2+$B$1</f>
        <v>20</v>
      </c>
      <c r="J2" s="9">
        <f>I2+$B$1</f>
        <v>25</v>
      </c>
      <c r="K2" s="9">
        <f>J2+$B$1</f>
        <v>30</v>
      </c>
    </row>
    <row r="3" spans="1:30" x14ac:dyDescent="0.15">
      <c r="C3" s="10" t="s">
        <v>0</v>
      </c>
      <c r="D3" s="8">
        <v>0</v>
      </c>
      <c r="E3" s="23">
        <v>8.4853000000000005</v>
      </c>
      <c r="F3" s="23">
        <v>7.81</v>
      </c>
      <c r="G3" s="23">
        <v>7.2111000000000001</v>
      </c>
      <c r="H3" s="23">
        <v>6.7080000000000002</v>
      </c>
      <c r="I3" s="23">
        <v>6.3250000000000002</v>
      </c>
      <c r="J3" s="23">
        <v>6.0830000000000002</v>
      </c>
      <c r="K3" s="23">
        <v>6</v>
      </c>
    </row>
    <row r="4" spans="1:30" x14ac:dyDescent="0.15">
      <c r="C4" s="11"/>
      <c r="D4" s="9">
        <f>D3+$B$1</f>
        <v>5</v>
      </c>
      <c r="E4" s="23">
        <v>7.81</v>
      </c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3">
        <v>5</v>
      </c>
    </row>
    <row r="5" spans="1:30" x14ac:dyDescent="0.15">
      <c r="C5" s="11"/>
      <c r="D5" s="9">
        <f>D4+$B$1</f>
        <v>10</v>
      </c>
      <c r="E5" s="23">
        <v>7.2111000000000001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3">
        <v>4</v>
      </c>
    </row>
    <row r="6" spans="1:30" x14ac:dyDescent="0.15">
      <c r="C6" s="11"/>
      <c r="D6" s="9">
        <f>D5+$B$1</f>
        <v>15</v>
      </c>
      <c r="E6" s="23">
        <v>6.7080000000000002</v>
      </c>
      <c r="F6" s="22">
        <v>11</v>
      </c>
      <c r="G6" s="22">
        <v>12</v>
      </c>
      <c r="H6" s="22">
        <v>13</v>
      </c>
      <c r="I6" s="22">
        <v>14</v>
      </c>
      <c r="J6" s="22">
        <v>15</v>
      </c>
      <c r="K6" s="23">
        <v>3</v>
      </c>
    </row>
    <row r="7" spans="1:30" x14ac:dyDescent="0.15">
      <c r="C7" s="11"/>
      <c r="D7" s="9">
        <f>D6+$B$1</f>
        <v>20</v>
      </c>
      <c r="E7" s="23">
        <v>6.3250000000000002</v>
      </c>
      <c r="F7" s="22">
        <v>16</v>
      </c>
      <c r="G7" s="22">
        <v>17</v>
      </c>
      <c r="H7" s="22">
        <v>18</v>
      </c>
      <c r="I7" s="22">
        <v>19</v>
      </c>
      <c r="J7" s="22">
        <v>20</v>
      </c>
      <c r="K7" s="23">
        <v>2</v>
      </c>
    </row>
    <row r="8" spans="1:30" x14ac:dyDescent="0.15">
      <c r="C8" s="11"/>
      <c r="D8" s="9">
        <f>D7+$B$1</f>
        <v>25</v>
      </c>
      <c r="E8" s="23">
        <v>6.0830000000000002</v>
      </c>
      <c r="F8" s="22">
        <v>21</v>
      </c>
      <c r="G8" s="22">
        <v>22</v>
      </c>
      <c r="H8" s="22">
        <v>23</v>
      </c>
      <c r="I8" s="22">
        <v>24</v>
      </c>
      <c r="J8" s="22">
        <v>25</v>
      </c>
      <c r="K8" s="23">
        <v>1</v>
      </c>
    </row>
    <row r="9" spans="1:30" x14ac:dyDescent="0.15">
      <c r="C9" s="11"/>
      <c r="D9" s="9">
        <f>D8+$B$1</f>
        <v>30</v>
      </c>
      <c r="E9" s="23">
        <v>6</v>
      </c>
      <c r="F9" s="23">
        <v>5</v>
      </c>
      <c r="G9" s="23">
        <v>4</v>
      </c>
      <c r="H9" s="23">
        <v>3</v>
      </c>
      <c r="I9" s="23">
        <v>2</v>
      </c>
      <c r="J9" s="23">
        <v>1</v>
      </c>
      <c r="K9" s="23">
        <v>0</v>
      </c>
    </row>
    <row r="11" spans="1:30" x14ac:dyDescent="0.15">
      <c r="A11" s="18" t="s">
        <v>5</v>
      </c>
      <c r="B11" s="19">
        <v>1</v>
      </c>
      <c r="C11" s="19">
        <v>2</v>
      </c>
      <c r="D11" s="19">
        <v>3</v>
      </c>
      <c r="E11" s="19">
        <v>4</v>
      </c>
      <c r="F11" s="19">
        <v>5</v>
      </c>
      <c r="G11" s="19">
        <v>6</v>
      </c>
      <c r="H11" s="19">
        <v>7</v>
      </c>
      <c r="I11" s="19">
        <v>8</v>
      </c>
      <c r="J11" s="19">
        <v>9</v>
      </c>
      <c r="K11" s="19">
        <v>10</v>
      </c>
      <c r="L11" s="19">
        <v>11</v>
      </c>
      <c r="M11" s="19">
        <v>12</v>
      </c>
      <c r="N11" s="19">
        <v>13</v>
      </c>
      <c r="O11" s="19">
        <v>14</v>
      </c>
      <c r="P11" s="19">
        <v>15</v>
      </c>
      <c r="Q11" s="19">
        <v>16</v>
      </c>
      <c r="R11" s="19">
        <v>17</v>
      </c>
      <c r="S11" s="19">
        <v>18</v>
      </c>
      <c r="T11" s="19">
        <v>19</v>
      </c>
      <c r="U11" s="19">
        <v>20</v>
      </c>
      <c r="V11" s="19">
        <v>21</v>
      </c>
      <c r="W11" s="19">
        <v>22</v>
      </c>
      <c r="X11" s="19">
        <v>23</v>
      </c>
      <c r="Y11" s="19">
        <v>24</v>
      </c>
      <c r="Z11" s="19">
        <v>25</v>
      </c>
      <c r="AB11" s="18" t="s">
        <v>7</v>
      </c>
      <c r="AD11" s="18" t="s">
        <v>6</v>
      </c>
    </row>
    <row r="12" spans="1:30" x14ac:dyDescent="0.15">
      <c r="A12" s="19">
        <v>1</v>
      </c>
      <c r="B12" s="1">
        <v>-4</v>
      </c>
      <c r="C12" s="2">
        <v>1</v>
      </c>
      <c r="D12" s="3">
        <v>0</v>
      </c>
      <c r="E12" s="3">
        <v>0</v>
      </c>
      <c r="F12" s="3">
        <v>0</v>
      </c>
      <c r="G12" s="2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B12" s="4">
        <f>-E4-F3</f>
        <v>-15.62</v>
      </c>
      <c r="AD12" s="6">
        <f t="array" ref="AD12:AD36">MMULT(MINVERSE(B12:Z36),AB12:AB36)</f>
        <v>7.2452160334110323</v>
      </c>
    </row>
    <row r="13" spans="1:30" x14ac:dyDescent="0.15">
      <c r="A13" s="19">
        <v>2</v>
      </c>
      <c r="B13" s="2">
        <v>1</v>
      </c>
      <c r="C13" s="1">
        <v>-4</v>
      </c>
      <c r="D13" s="2">
        <v>1</v>
      </c>
      <c r="E13" s="3">
        <v>0</v>
      </c>
      <c r="F13" s="3">
        <v>0</v>
      </c>
      <c r="G13" s="3">
        <v>0</v>
      </c>
      <c r="H13" s="2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B13" s="4">
        <f>-G3</f>
        <v>-7.2111000000000001</v>
      </c>
      <c r="AD13" s="6">
        <v>6.6804320668220676</v>
      </c>
    </row>
    <row r="14" spans="1:30" x14ac:dyDescent="0.15">
      <c r="A14" s="19">
        <v>3</v>
      </c>
      <c r="B14" s="3">
        <v>0</v>
      </c>
      <c r="C14" s="2">
        <v>1</v>
      </c>
      <c r="D14" s="1">
        <v>-4</v>
      </c>
      <c r="E14" s="2">
        <v>1</v>
      </c>
      <c r="F14" s="3">
        <v>0</v>
      </c>
      <c r="G14" s="3">
        <v>0</v>
      </c>
      <c r="H14" s="3">
        <v>0</v>
      </c>
      <c r="I14" s="2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B14" s="4">
        <f>-H3</f>
        <v>-6.7080000000000002</v>
      </c>
      <c r="AD14" s="6">
        <v>6.156023597513598</v>
      </c>
    </row>
    <row r="15" spans="1:30" x14ac:dyDescent="0.15">
      <c r="A15" s="19">
        <v>4</v>
      </c>
      <c r="B15" s="3">
        <v>0</v>
      </c>
      <c r="C15" s="3">
        <v>0</v>
      </c>
      <c r="D15" s="2">
        <v>1</v>
      </c>
      <c r="E15" s="1">
        <v>-4</v>
      </c>
      <c r="F15" s="2">
        <v>1</v>
      </c>
      <c r="G15" s="3">
        <v>0</v>
      </c>
      <c r="H15" s="3">
        <v>0</v>
      </c>
      <c r="I15" s="3">
        <v>0</v>
      </c>
      <c r="J15" s="2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B15" s="4">
        <f>-I3</f>
        <v>-6.3250000000000002</v>
      </c>
      <c r="AD15" s="6">
        <v>5.6973171173271178</v>
      </c>
    </row>
    <row r="16" spans="1:30" x14ac:dyDescent="0.15">
      <c r="A16" s="19">
        <v>5</v>
      </c>
      <c r="B16" s="3">
        <v>0</v>
      </c>
      <c r="C16" s="3">
        <v>0</v>
      </c>
      <c r="D16" s="3">
        <v>0</v>
      </c>
      <c r="E16" s="2">
        <v>1</v>
      </c>
      <c r="F16" s="1">
        <v>-4</v>
      </c>
      <c r="G16" s="3">
        <v>0</v>
      </c>
      <c r="H16" s="3">
        <v>0</v>
      </c>
      <c r="I16" s="3">
        <v>0</v>
      </c>
      <c r="J16" s="3">
        <v>0</v>
      </c>
      <c r="K16" s="2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B16" s="4">
        <f>-J3-K4</f>
        <v>-11.083</v>
      </c>
      <c r="AD16" s="6">
        <v>5.3156532051282053</v>
      </c>
    </row>
    <row r="17" spans="1:30" x14ac:dyDescent="0.15">
      <c r="A17" s="19">
        <v>6</v>
      </c>
      <c r="B17" s="2">
        <v>1</v>
      </c>
      <c r="C17" s="3">
        <v>0</v>
      </c>
      <c r="D17" s="3">
        <v>0</v>
      </c>
      <c r="E17" s="3">
        <v>0</v>
      </c>
      <c r="F17" s="3">
        <v>0</v>
      </c>
      <c r="G17" s="1">
        <v>-4</v>
      </c>
      <c r="H17" s="2">
        <v>1</v>
      </c>
      <c r="I17" s="3">
        <v>0</v>
      </c>
      <c r="J17" s="3">
        <v>0</v>
      </c>
      <c r="K17" s="3">
        <v>0</v>
      </c>
      <c r="L17" s="2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B17" s="4">
        <f>-E5</f>
        <v>-7.2111000000000001</v>
      </c>
      <c r="AD17" s="6">
        <v>6.6804320668220667</v>
      </c>
    </row>
    <row r="18" spans="1:30" x14ac:dyDescent="0.15">
      <c r="A18" s="19">
        <v>7</v>
      </c>
      <c r="B18" s="3">
        <v>0</v>
      </c>
      <c r="C18" s="2">
        <v>1</v>
      </c>
      <c r="D18" s="3">
        <v>0</v>
      </c>
      <c r="E18" s="3">
        <v>0</v>
      </c>
      <c r="F18" s="3">
        <v>0</v>
      </c>
      <c r="G18" s="2">
        <v>1</v>
      </c>
      <c r="H18" s="1">
        <v>-4</v>
      </c>
      <c r="I18" s="2">
        <v>1</v>
      </c>
      <c r="J18" s="3">
        <v>0</v>
      </c>
      <c r="K18" s="3">
        <v>0</v>
      </c>
      <c r="L18" s="3">
        <v>0</v>
      </c>
      <c r="M18" s="2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B18" s="5">
        <v>0</v>
      </c>
      <c r="AD18" s="6">
        <v>6.1093886363636374</v>
      </c>
    </row>
    <row r="19" spans="1:30" x14ac:dyDescent="0.15">
      <c r="A19" s="19">
        <v>8</v>
      </c>
      <c r="B19" s="3">
        <v>0</v>
      </c>
      <c r="C19" s="3">
        <v>0</v>
      </c>
      <c r="D19" s="2">
        <v>1</v>
      </c>
      <c r="E19" s="3">
        <v>0</v>
      </c>
      <c r="F19" s="3">
        <v>0</v>
      </c>
      <c r="G19" s="3">
        <v>0</v>
      </c>
      <c r="H19" s="2">
        <v>1</v>
      </c>
      <c r="I19" s="1">
        <v>-4</v>
      </c>
      <c r="J19" s="2">
        <v>1</v>
      </c>
      <c r="K19" s="3">
        <v>0</v>
      </c>
      <c r="L19" s="3">
        <v>0</v>
      </c>
      <c r="M19" s="3">
        <v>0</v>
      </c>
      <c r="N19" s="2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B19" s="5">
        <v>0</v>
      </c>
      <c r="AD19" s="6">
        <v>5.5383452059052036</v>
      </c>
    </row>
    <row r="20" spans="1:30" x14ac:dyDescent="0.15">
      <c r="A20" s="19">
        <v>9</v>
      </c>
      <c r="B20" s="3">
        <v>0</v>
      </c>
      <c r="C20" s="3">
        <v>0</v>
      </c>
      <c r="D20" s="3">
        <v>0</v>
      </c>
      <c r="E20" s="2">
        <v>1</v>
      </c>
      <c r="F20" s="3">
        <v>0</v>
      </c>
      <c r="G20" s="3">
        <v>0</v>
      </c>
      <c r="H20" s="3">
        <v>0</v>
      </c>
      <c r="I20" s="2">
        <v>1</v>
      </c>
      <c r="J20" s="1">
        <v>-4</v>
      </c>
      <c r="K20" s="2">
        <v>1</v>
      </c>
      <c r="L20" s="3">
        <v>0</v>
      </c>
      <c r="M20" s="3">
        <v>0</v>
      </c>
      <c r="N20" s="3">
        <v>0</v>
      </c>
      <c r="O20" s="2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B20" s="5">
        <v>0</v>
      </c>
      <c r="AD20" s="6">
        <v>4.9925916666666668</v>
      </c>
    </row>
    <row r="21" spans="1:30" x14ac:dyDescent="0.15">
      <c r="A21" s="19">
        <v>10</v>
      </c>
      <c r="B21" s="3">
        <v>0</v>
      </c>
      <c r="C21" s="3">
        <v>0</v>
      </c>
      <c r="D21" s="3">
        <v>0</v>
      </c>
      <c r="E21" s="3">
        <v>0</v>
      </c>
      <c r="F21" s="2">
        <v>1</v>
      </c>
      <c r="G21" s="3">
        <v>0</v>
      </c>
      <c r="H21" s="3">
        <v>0</v>
      </c>
      <c r="I21" s="3">
        <v>0</v>
      </c>
      <c r="J21" s="2">
        <v>1</v>
      </c>
      <c r="K21" s="1">
        <v>-4</v>
      </c>
      <c r="L21" s="3">
        <v>0</v>
      </c>
      <c r="M21" s="3">
        <v>0</v>
      </c>
      <c r="N21" s="3">
        <v>0</v>
      </c>
      <c r="O21" s="3">
        <v>0</v>
      </c>
      <c r="P21" s="2">
        <v>1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B21" s="4">
        <f>-K5</f>
        <v>-4</v>
      </c>
      <c r="AD21" s="6">
        <v>4.4822957031857031</v>
      </c>
    </row>
    <row r="22" spans="1:30" x14ac:dyDescent="0.15">
      <c r="A22" s="19">
        <v>11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2">
        <v>1</v>
      </c>
      <c r="H22" s="3">
        <v>0</v>
      </c>
      <c r="I22" s="3">
        <v>0</v>
      </c>
      <c r="J22" s="3">
        <v>0</v>
      </c>
      <c r="K22" s="3">
        <v>0</v>
      </c>
      <c r="L22" s="1">
        <v>-4</v>
      </c>
      <c r="M22" s="2">
        <v>1</v>
      </c>
      <c r="N22" s="3">
        <v>0</v>
      </c>
      <c r="O22" s="3">
        <v>0</v>
      </c>
      <c r="P22" s="3">
        <v>0</v>
      </c>
      <c r="Q22" s="2">
        <v>1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B22" s="4">
        <f>-E6</f>
        <v>-6.7080000000000002</v>
      </c>
      <c r="AD22" s="6">
        <v>6.1560235975135962</v>
      </c>
    </row>
    <row r="23" spans="1:30" x14ac:dyDescent="0.15">
      <c r="A23" s="19">
        <v>12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2">
        <v>1</v>
      </c>
      <c r="I23" s="3">
        <v>0</v>
      </c>
      <c r="J23" s="3">
        <v>0</v>
      </c>
      <c r="K23" s="3">
        <v>0</v>
      </c>
      <c r="L23" s="2">
        <v>1</v>
      </c>
      <c r="M23" s="1">
        <v>-4</v>
      </c>
      <c r="N23" s="2">
        <v>1</v>
      </c>
      <c r="O23" s="3">
        <v>0</v>
      </c>
      <c r="P23" s="3">
        <v>0</v>
      </c>
      <c r="Q23" s="3">
        <v>0</v>
      </c>
      <c r="R23" s="2">
        <v>1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B23" s="5">
        <v>0</v>
      </c>
      <c r="AD23" s="6">
        <v>5.5383452059052063</v>
      </c>
    </row>
    <row r="24" spans="1:30" x14ac:dyDescent="0.15">
      <c r="A24" s="19">
        <v>13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2">
        <v>1</v>
      </c>
      <c r="J24" s="3">
        <v>0</v>
      </c>
      <c r="K24" s="3">
        <v>0</v>
      </c>
      <c r="L24" s="3">
        <v>0</v>
      </c>
      <c r="M24" s="2">
        <v>1</v>
      </c>
      <c r="N24" s="1">
        <v>-4</v>
      </c>
      <c r="O24" s="2">
        <v>1</v>
      </c>
      <c r="P24" s="3">
        <v>0</v>
      </c>
      <c r="Q24" s="3">
        <v>0</v>
      </c>
      <c r="R24" s="3">
        <v>0</v>
      </c>
      <c r="S24" s="2">
        <v>1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B24" s="5">
        <v>0</v>
      </c>
      <c r="AD24" s="6">
        <v>4.8953769230769222</v>
      </c>
    </row>
    <row r="25" spans="1:30" x14ac:dyDescent="0.15">
      <c r="A25" s="19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2">
        <v>1</v>
      </c>
      <c r="K25" s="3">
        <v>0</v>
      </c>
      <c r="L25" s="3">
        <v>0</v>
      </c>
      <c r="M25" s="3">
        <v>0</v>
      </c>
      <c r="N25" s="2">
        <v>1</v>
      </c>
      <c r="O25" s="1">
        <v>-4</v>
      </c>
      <c r="P25" s="2">
        <v>1</v>
      </c>
      <c r="Q25" s="3">
        <v>0</v>
      </c>
      <c r="R25" s="3">
        <v>0</v>
      </c>
      <c r="S25" s="3">
        <v>0</v>
      </c>
      <c r="T25" s="2">
        <v>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B25" s="5">
        <v>0</v>
      </c>
      <c r="AD25" s="6">
        <v>4.2524086402486407</v>
      </c>
    </row>
    <row r="26" spans="1:30" x14ac:dyDescent="0.15">
      <c r="A26" s="19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2">
        <v>1</v>
      </c>
      <c r="L26" s="3">
        <v>0</v>
      </c>
      <c r="M26" s="3">
        <v>0</v>
      </c>
      <c r="N26" s="3">
        <v>0</v>
      </c>
      <c r="O26" s="2">
        <v>1</v>
      </c>
      <c r="P26" s="1">
        <v>-4</v>
      </c>
      <c r="Q26" s="3">
        <v>0</v>
      </c>
      <c r="R26" s="3">
        <v>0</v>
      </c>
      <c r="S26" s="3">
        <v>0</v>
      </c>
      <c r="T26" s="3">
        <v>0</v>
      </c>
      <c r="U26" s="2">
        <v>1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B26" s="4">
        <f>-K6</f>
        <v>-3</v>
      </c>
      <c r="AD26" s="6">
        <v>3.620937940947941</v>
      </c>
    </row>
    <row r="27" spans="1:30" x14ac:dyDescent="0.15">
      <c r="A27" s="19">
        <v>16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2">
        <v>1</v>
      </c>
      <c r="M27" s="3">
        <v>0</v>
      </c>
      <c r="N27" s="3">
        <v>0</v>
      </c>
      <c r="O27" s="3">
        <v>0</v>
      </c>
      <c r="P27" s="3">
        <v>0</v>
      </c>
      <c r="Q27" s="1">
        <v>-4</v>
      </c>
      <c r="R27" s="2">
        <v>1</v>
      </c>
      <c r="S27" s="3">
        <v>0</v>
      </c>
      <c r="T27" s="3">
        <v>0</v>
      </c>
      <c r="U27" s="3">
        <v>0</v>
      </c>
      <c r="V27" s="2">
        <v>1</v>
      </c>
      <c r="W27" s="3">
        <v>0</v>
      </c>
      <c r="X27" s="3">
        <v>0</v>
      </c>
      <c r="Y27" s="3">
        <v>0</v>
      </c>
      <c r="Z27" s="3">
        <v>0</v>
      </c>
      <c r="AB27" s="4">
        <f>-E7</f>
        <v>-6.3250000000000002</v>
      </c>
      <c r="AD27" s="6">
        <v>5.6973171173271169</v>
      </c>
    </row>
    <row r="28" spans="1:30" x14ac:dyDescent="0.15">
      <c r="A28" s="19">
        <v>17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2">
        <v>1</v>
      </c>
      <c r="N28" s="3">
        <v>0</v>
      </c>
      <c r="O28" s="3">
        <v>0</v>
      </c>
      <c r="P28" s="3">
        <v>0</v>
      </c>
      <c r="Q28" s="2">
        <v>1</v>
      </c>
      <c r="R28" s="1">
        <v>-4</v>
      </c>
      <c r="S28" s="2">
        <v>1</v>
      </c>
      <c r="T28" s="3">
        <v>0</v>
      </c>
      <c r="U28" s="3">
        <v>0</v>
      </c>
      <c r="V28" s="3">
        <v>0</v>
      </c>
      <c r="W28" s="2">
        <v>1</v>
      </c>
      <c r="X28" s="3">
        <v>0</v>
      </c>
      <c r="Y28" s="3">
        <v>0</v>
      </c>
      <c r="Z28" s="3">
        <v>0</v>
      </c>
      <c r="AB28" s="5">
        <v>0</v>
      </c>
      <c r="AD28" s="6">
        <v>4.9925916666666668</v>
      </c>
    </row>
    <row r="29" spans="1:30" x14ac:dyDescent="0.15">
      <c r="A29" s="19">
        <v>18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2">
        <v>1</v>
      </c>
      <c r="O29" s="3">
        <v>0</v>
      </c>
      <c r="P29" s="3">
        <v>0</v>
      </c>
      <c r="Q29" s="3">
        <v>0</v>
      </c>
      <c r="R29" s="2">
        <v>1</v>
      </c>
      <c r="S29" s="1">
        <v>-4</v>
      </c>
      <c r="T29" s="2">
        <v>1</v>
      </c>
      <c r="U29" s="3">
        <v>0</v>
      </c>
      <c r="V29" s="3">
        <v>0</v>
      </c>
      <c r="W29" s="3">
        <v>0</v>
      </c>
      <c r="X29" s="2">
        <v>1</v>
      </c>
      <c r="Y29" s="3">
        <v>0</v>
      </c>
      <c r="Z29" s="3">
        <v>0</v>
      </c>
      <c r="AB29" s="5">
        <v>0</v>
      </c>
      <c r="AD29" s="6">
        <v>4.2524086402486407</v>
      </c>
    </row>
    <row r="30" spans="1:30" x14ac:dyDescent="0.15">
      <c r="A30" s="19">
        <v>19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2">
        <v>1</v>
      </c>
      <c r="P30" s="3">
        <v>0</v>
      </c>
      <c r="Q30" s="3">
        <v>0</v>
      </c>
      <c r="R30" s="3">
        <v>0</v>
      </c>
      <c r="S30" s="2">
        <v>1</v>
      </c>
      <c r="T30" s="1">
        <v>-4</v>
      </c>
      <c r="U30" s="2">
        <v>1</v>
      </c>
      <c r="V30" s="3">
        <v>0</v>
      </c>
      <c r="W30" s="3">
        <v>0</v>
      </c>
      <c r="X30" s="3">
        <v>0</v>
      </c>
      <c r="Y30" s="2">
        <v>1</v>
      </c>
      <c r="Z30" s="3">
        <v>0</v>
      </c>
      <c r="AB30" s="5">
        <v>0</v>
      </c>
      <c r="AD30" s="6">
        <v>3.5007280303030308</v>
      </c>
    </row>
    <row r="31" spans="1:30" x14ac:dyDescent="0.15">
      <c r="A31" s="19">
        <v>20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2">
        <v>1</v>
      </c>
      <c r="Q31" s="3">
        <v>0</v>
      </c>
      <c r="R31" s="3">
        <v>0</v>
      </c>
      <c r="S31" s="3">
        <v>0</v>
      </c>
      <c r="T31" s="2">
        <v>1</v>
      </c>
      <c r="U31" s="1">
        <v>-4</v>
      </c>
      <c r="V31" s="3">
        <v>0</v>
      </c>
      <c r="W31" s="3">
        <v>0</v>
      </c>
      <c r="X31" s="3">
        <v>0</v>
      </c>
      <c r="Y31" s="3">
        <v>0</v>
      </c>
      <c r="Z31" s="2">
        <v>1</v>
      </c>
      <c r="AB31" s="4">
        <f>-K7</f>
        <v>-2</v>
      </c>
      <c r="AD31" s="6">
        <v>2.7490474203574209</v>
      </c>
    </row>
    <row r="32" spans="1:30" x14ac:dyDescent="0.15">
      <c r="A32" s="19">
        <v>21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2">
        <v>1</v>
      </c>
      <c r="R32" s="3">
        <v>0</v>
      </c>
      <c r="S32" s="3">
        <v>0</v>
      </c>
      <c r="T32" s="3">
        <v>0</v>
      </c>
      <c r="U32" s="3">
        <v>0</v>
      </c>
      <c r="V32" s="1">
        <v>-4</v>
      </c>
      <c r="W32" s="2">
        <v>1</v>
      </c>
      <c r="X32" s="3">
        <v>0</v>
      </c>
      <c r="Y32" s="3">
        <v>0</v>
      </c>
      <c r="Z32" s="3">
        <v>0</v>
      </c>
      <c r="AB32" s="4">
        <f>-E8-F9</f>
        <v>-11.083</v>
      </c>
      <c r="AD32" s="6">
        <v>5.3156532051282044</v>
      </c>
    </row>
    <row r="33" spans="1:30" x14ac:dyDescent="0.15">
      <c r="A33" s="19">
        <v>22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2">
        <v>1</v>
      </c>
      <c r="S33" s="3">
        <v>0</v>
      </c>
      <c r="T33" s="3">
        <v>0</v>
      </c>
      <c r="U33" s="3">
        <v>0</v>
      </c>
      <c r="V33" s="2">
        <v>1</v>
      </c>
      <c r="W33" s="1">
        <v>-4</v>
      </c>
      <c r="X33" s="2">
        <v>1</v>
      </c>
      <c r="Y33" s="3">
        <v>0</v>
      </c>
      <c r="Z33" s="3">
        <v>0</v>
      </c>
      <c r="AB33" s="4">
        <f>-G9</f>
        <v>-4</v>
      </c>
      <c r="AD33" s="6">
        <v>4.4822957031857031</v>
      </c>
    </row>
    <row r="34" spans="1:30" x14ac:dyDescent="0.15">
      <c r="A34" s="19">
        <v>23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2">
        <v>1</v>
      </c>
      <c r="T34" s="3">
        <v>0</v>
      </c>
      <c r="U34" s="3">
        <v>0</v>
      </c>
      <c r="V34" s="3">
        <v>0</v>
      </c>
      <c r="W34" s="2">
        <v>1</v>
      </c>
      <c r="X34" s="1">
        <v>-4</v>
      </c>
      <c r="Y34" s="2">
        <v>1</v>
      </c>
      <c r="Z34" s="3">
        <v>0</v>
      </c>
      <c r="AB34" s="4">
        <f>-H9</f>
        <v>-3</v>
      </c>
      <c r="AD34" s="6">
        <v>3.620937940947941</v>
      </c>
    </row>
    <row r="35" spans="1:30" x14ac:dyDescent="0.15">
      <c r="A35" s="19">
        <v>24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2">
        <v>1</v>
      </c>
      <c r="U35" s="3">
        <v>0</v>
      </c>
      <c r="V35" s="3">
        <v>0</v>
      </c>
      <c r="W35" s="3">
        <v>0</v>
      </c>
      <c r="X35" s="2">
        <v>1</v>
      </c>
      <c r="Y35" s="1">
        <v>-4</v>
      </c>
      <c r="Z35" s="2">
        <v>1</v>
      </c>
      <c r="AB35" s="4">
        <f>-I9</f>
        <v>-2</v>
      </c>
      <c r="AD35" s="6">
        <v>2.7490474203574204</v>
      </c>
    </row>
    <row r="36" spans="1:30" x14ac:dyDescent="0.15">
      <c r="A36" s="19">
        <v>25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2">
        <v>1</v>
      </c>
      <c r="V36" s="3">
        <v>0</v>
      </c>
      <c r="W36" s="3">
        <v>0</v>
      </c>
      <c r="X36" s="3">
        <v>0</v>
      </c>
      <c r="Y36" s="2">
        <v>1</v>
      </c>
      <c r="Z36" s="1">
        <v>-4</v>
      </c>
      <c r="AB36" s="4">
        <f>-J9-K8</f>
        <v>-2</v>
      </c>
      <c r="AD36" s="6">
        <v>1.87452371017871</v>
      </c>
    </row>
    <row r="38" spans="1:30" x14ac:dyDescent="0.15">
      <c r="A38" s="14" t="s">
        <v>2</v>
      </c>
      <c r="B38" s="15"/>
      <c r="C38" s="10" t="s">
        <v>1</v>
      </c>
      <c r="D38" s="11"/>
      <c r="E38" s="11"/>
      <c r="F38" s="11"/>
      <c r="G38" s="11"/>
      <c r="H38" s="11"/>
      <c r="I38" s="11"/>
    </row>
    <row r="39" spans="1:30" x14ac:dyDescent="0.15">
      <c r="A39" s="16"/>
      <c r="B39" s="17"/>
      <c r="C39" s="8">
        <f>E2</f>
        <v>0</v>
      </c>
      <c r="D39" s="8">
        <f>F2</f>
        <v>5</v>
      </c>
      <c r="E39" s="8">
        <f>G2</f>
        <v>10</v>
      </c>
      <c r="F39" s="8">
        <f>H2</f>
        <v>15</v>
      </c>
      <c r="G39" s="8">
        <f>I2</f>
        <v>20</v>
      </c>
      <c r="H39" s="8">
        <f>J2</f>
        <v>25</v>
      </c>
      <c r="I39" s="8">
        <f>K2</f>
        <v>30</v>
      </c>
    </row>
    <row r="40" spans="1:30" x14ac:dyDescent="0.15">
      <c r="A40" s="10" t="s">
        <v>0</v>
      </c>
      <c r="B40" s="8">
        <f>D3</f>
        <v>0</v>
      </c>
      <c r="C40" s="13">
        <f>E3</f>
        <v>8.4853000000000005</v>
      </c>
      <c r="D40" s="13">
        <f>F3</f>
        <v>7.81</v>
      </c>
      <c r="E40" s="13">
        <f>G3</f>
        <v>7.2111000000000001</v>
      </c>
      <c r="F40" s="13">
        <f>H3</f>
        <v>6.7080000000000002</v>
      </c>
      <c r="G40" s="13">
        <f>I3</f>
        <v>6.3250000000000002</v>
      </c>
      <c r="H40" s="13">
        <f>J3</f>
        <v>6.0830000000000002</v>
      </c>
      <c r="I40" s="13">
        <f>K3</f>
        <v>6</v>
      </c>
    </row>
    <row r="41" spans="1:30" x14ac:dyDescent="0.15">
      <c r="A41" s="11"/>
      <c r="B41" s="8">
        <f>D4</f>
        <v>5</v>
      </c>
      <c r="C41" s="13">
        <f>E4</f>
        <v>7.81</v>
      </c>
      <c r="D41" s="13">
        <f>AD12</f>
        <v>7.2452160334110323</v>
      </c>
      <c r="E41" s="13">
        <f>AD13</f>
        <v>6.6804320668220676</v>
      </c>
      <c r="F41" s="13">
        <f>AD14</f>
        <v>6.156023597513598</v>
      </c>
      <c r="G41" s="13">
        <f>AD15</f>
        <v>5.6973171173271178</v>
      </c>
      <c r="H41" s="13">
        <f>AD16</f>
        <v>5.3156532051282053</v>
      </c>
      <c r="I41" s="13">
        <f>K4</f>
        <v>5</v>
      </c>
    </row>
    <row r="42" spans="1:30" x14ac:dyDescent="0.15">
      <c r="A42" s="11"/>
      <c r="B42" s="8">
        <f>D5</f>
        <v>10</v>
      </c>
      <c r="C42" s="13">
        <f>E5</f>
        <v>7.2111000000000001</v>
      </c>
      <c r="D42" s="13">
        <f>AD17</f>
        <v>6.6804320668220667</v>
      </c>
      <c r="E42" s="13">
        <f>AD18</f>
        <v>6.1093886363636374</v>
      </c>
      <c r="F42" s="13">
        <f>AD19</f>
        <v>5.5383452059052036</v>
      </c>
      <c r="G42" s="13">
        <f>AD20</f>
        <v>4.9925916666666668</v>
      </c>
      <c r="H42" s="13">
        <f>AD21</f>
        <v>4.4822957031857031</v>
      </c>
      <c r="I42" s="13">
        <f>K5</f>
        <v>4</v>
      </c>
    </row>
    <row r="43" spans="1:30" x14ac:dyDescent="0.15">
      <c r="A43" s="11"/>
      <c r="B43" s="8">
        <f>D6</f>
        <v>15</v>
      </c>
      <c r="C43" s="13">
        <f>E6</f>
        <v>6.7080000000000002</v>
      </c>
      <c r="D43" s="13">
        <f>AD22</f>
        <v>6.1560235975135962</v>
      </c>
      <c r="E43" s="13">
        <f>AD23</f>
        <v>5.5383452059052063</v>
      </c>
      <c r="F43" s="13">
        <f>AD24</f>
        <v>4.8953769230769222</v>
      </c>
      <c r="G43" s="13">
        <f>AD25</f>
        <v>4.2524086402486407</v>
      </c>
      <c r="H43" s="13">
        <f>AD26</f>
        <v>3.620937940947941</v>
      </c>
      <c r="I43" s="13">
        <f>K6</f>
        <v>3</v>
      </c>
    </row>
    <row r="44" spans="1:30" x14ac:dyDescent="0.15">
      <c r="A44" s="11"/>
      <c r="B44" s="8">
        <f>D7</f>
        <v>20</v>
      </c>
      <c r="C44" s="13">
        <f>E7</f>
        <v>6.3250000000000002</v>
      </c>
      <c r="D44" s="13">
        <f>AD27</f>
        <v>5.6973171173271169</v>
      </c>
      <c r="E44" s="13">
        <f>AD28</f>
        <v>4.9925916666666668</v>
      </c>
      <c r="F44" s="13">
        <f>AD29</f>
        <v>4.2524086402486407</v>
      </c>
      <c r="G44" s="13">
        <f>AD30</f>
        <v>3.5007280303030308</v>
      </c>
      <c r="H44" s="13">
        <f>AD31</f>
        <v>2.7490474203574209</v>
      </c>
      <c r="I44" s="13">
        <f>K7</f>
        <v>2</v>
      </c>
    </row>
    <row r="45" spans="1:30" x14ac:dyDescent="0.15">
      <c r="A45" s="11"/>
      <c r="B45" s="8">
        <f>D8</f>
        <v>25</v>
      </c>
      <c r="C45" s="13">
        <f>E8</f>
        <v>6.0830000000000002</v>
      </c>
      <c r="D45" s="13">
        <f>AD32</f>
        <v>5.3156532051282044</v>
      </c>
      <c r="E45" s="13">
        <f>AD33</f>
        <v>4.4822957031857031</v>
      </c>
      <c r="F45" s="13">
        <f>AD34</f>
        <v>3.620937940947941</v>
      </c>
      <c r="G45" s="13">
        <f>AD35</f>
        <v>2.7490474203574204</v>
      </c>
      <c r="H45" s="13">
        <f>AD36</f>
        <v>1.87452371017871</v>
      </c>
      <c r="I45" s="13">
        <f>K8</f>
        <v>1</v>
      </c>
    </row>
    <row r="46" spans="1:30" x14ac:dyDescent="0.15">
      <c r="A46" s="11"/>
      <c r="B46" s="8">
        <f>D9</f>
        <v>30</v>
      </c>
      <c r="C46" s="13">
        <f>E9</f>
        <v>6</v>
      </c>
      <c r="D46" s="13">
        <f>F9</f>
        <v>5</v>
      </c>
      <c r="E46" s="13">
        <f>G9</f>
        <v>4</v>
      </c>
      <c r="F46" s="13">
        <f>H9</f>
        <v>3</v>
      </c>
      <c r="G46" s="13">
        <f>I9</f>
        <v>2</v>
      </c>
      <c r="H46" s="13">
        <f>J9</f>
        <v>1</v>
      </c>
      <c r="I46" s="13">
        <f>K9</f>
        <v>0</v>
      </c>
    </row>
  </sheetData>
  <mergeCells count="8">
    <mergeCell ref="C3:C9"/>
    <mergeCell ref="E1:K1"/>
    <mergeCell ref="C1:D2"/>
    <mergeCell ref="A40:A46"/>
    <mergeCell ref="C38:I38"/>
    <mergeCell ref="A38:B39"/>
    <mergeCell ref="A1:A2"/>
    <mergeCell ref="B1:B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Kikumoto</dc:creator>
  <cp:lastModifiedBy>Kikumoto</cp:lastModifiedBy>
  <dcterms:created xsi:type="dcterms:W3CDTF">2013-07-13T01:37:40Z</dcterms:created>
  <dcterms:modified xsi:type="dcterms:W3CDTF">2013-07-19T15:11:02Z</dcterms:modified>
</cp:coreProperties>
</file>